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20 mile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<sst xmlns="http://schemas.openxmlformats.org/spreadsheetml/2006/main" count="12" uniqueCount="12">
  <si>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Week</t>
  </si>
  <si>
    <t>Total Mileage</t>
  </si>
  <si>
    <t>Mon</t>
  </si>
  <si>
    <t>Wed</t>
  </si>
  <si>
    <t>Thur</t>
  </si>
  <si>
    <t>Fri</t>
  </si>
  <si>
    <t>Sun</t>
  </si>
  <si>
    <t xml:space="preserve">Enter your current weekly mileage: </t>
  </si>
  <si>
    <t xml:space="preserve"> miles/week</t>
  </si>
  <si>
    <t>in preparation to undertake a Half Marathon programme</t>
  </si>
  <si>
    <t xml:space="preserve">Training programme to build up to 20 miles/week </t>
  </si>
  <si>
    <t>For more details on this topic please select this link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</si>
</sst>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00"/>
    <numFmt numFmtId="167" formatCode="0.0000"/>
    <numFmt numFmtId="168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6" fillId="2" borderId="0" xfId="0" applyFont="1" applyFill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2</xdr:row>
      <xdr:rowOff>9525</xdr:rowOff>
    </xdr:from>
    <xdr:to>
      <xdr:col>11</xdr:col>
      <xdr:colOff>276225</xdr:colOff>
      <xdr:row>6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333375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tphmar.htm" TargetMode="External" /><Relationship Id="rId2" Type="http://schemas.openxmlformats.org/officeDocument/2006/relationships/hyperlink" Target="http://www.brianmac.co.uk/longdist/tphmar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GridLines="0" tabSelected="1" workbookViewId="0" topLeftCell="A1">
      <selection activeCell="F6" sqref="F6"/>
    </sheetView>
  </sheetViews>
  <sheetFormatPr defaultColWidth="9.140625" defaultRowHeight="12.75"/>
  <cols>
    <col min="1" max="1" width="7.8515625" style="0" customWidth="1"/>
    <col min="2" max="2" width="9.7109375" style="0" customWidth="1"/>
    <col min="3" max="3" width="10.7109375" style="0" customWidth="1"/>
    <col min="4" max="4" width="3.8515625" style="0" customWidth="1"/>
    <col min="5" max="5" width="8.140625" style="0" customWidth="1"/>
    <col min="6" max="6" width="6.421875" style="0" customWidth="1"/>
    <col min="7" max="7" width="7.28125" style="0" customWidth="1"/>
    <col min="8" max="9" width="6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3" spans="2:10" ht="18.75" customHeight="1">
      <c r="B3" s="14" t="s">
        <v>10</v>
      </c>
      <c r="C3" s="14"/>
      <c r="D3" s="14"/>
      <c r="E3" s="14"/>
      <c r="F3" s="14"/>
      <c r="G3" s="14"/>
      <c r="H3" s="14"/>
      <c r="I3" s="14"/>
      <c r="J3" s="1"/>
    </row>
    <row r="4" spans="2:10" ht="18.75" customHeight="1">
      <c r="B4" s="14" t="s">
        <v>9</v>
      </c>
      <c r="C4" s="14"/>
      <c r="D4" s="14"/>
      <c r="E4" s="14"/>
      <c r="F4" s="14"/>
      <c r="G4" s="14"/>
      <c r="H4" s="14"/>
      <c r="I4" s="14"/>
      <c r="J4" s="1"/>
    </row>
    <row r="5" spans="3:10" ht="18.75">
      <c r="C5" s="2"/>
      <c r="D5" s="1"/>
      <c r="E5" s="1"/>
      <c r="F5" s="1"/>
      <c r="G5" s="1"/>
      <c r="H5" s="1"/>
      <c r="I5" s="1"/>
      <c r="J5" s="1"/>
    </row>
    <row r="6" spans="3:10" ht="15.75">
      <c r="C6" s="3"/>
      <c r="D6" s="7"/>
      <c r="E6" s="8" t="s">
        <v>7</v>
      </c>
      <c r="F6" s="11">
        <v>4</v>
      </c>
      <c r="G6" s="3" t="s">
        <v>8</v>
      </c>
      <c r="H6" s="1"/>
      <c r="I6" s="1"/>
      <c r="J6" s="1"/>
    </row>
    <row r="7" spans="8:10" ht="12.75">
      <c r="H7" s="1"/>
      <c r="I7" s="1"/>
      <c r="J7" s="1"/>
    </row>
    <row r="8" spans="2:10" ht="12.75">
      <c r="B8" s="12" t="s">
        <v>0</v>
      </c>
      <c r="C8" s="13" t="s">
        <v>1</v>
      </c>
      <c r="D8" s="5"/>
      <c r="E8" s="12" t="s">
        <v>2</v>
      </c>
      <c r="F8" s="12" t="s">
        <v>3</v>
      </c>
      <c r="G8" s="12" t="s">
        <v>4</v>
      </c>
      <c r="H8" s="12" t="s">
        <v>5</v>
      </c>
      <c r="I8" s="12" t="s">
        <v>6</v>
      </c>
      <c r="J8" s="1"/>
    </row>
    <row r="9" spans="2:10" ht="12.75">
      <c r="B9" s="4">
        <v>1</v>
      </c>
      <c r="C9" s="6">
        <f>F6</f>
        <v>4</v>
      </c>
      <c r="D9" s="6"/>
      <c r="E9" s="6">
        <f>C9/8</f>
        <v>0.5</v>
      </c>
      <c r="F9" s="6">
        <f>C9/16*3</f>
        <v>0.75</v>
      </c>
      <c r="G9" s="6">
        <f>C9/4</f>
        <v>1</v>
      </c>
      <c r="H9" s="6">
        <f>C9/8</f>
        <v>0.5</v>
      </c>
      <c r="I9" s="6">
        <f>C9/16*5</f>
        <v>1.25</v>
      </c>
      <c r="J9" s="9"/>
    </row>
    <row r="10" spans="2:10" ht="12.75">
      <c r="B10" s="4">
        <f>B9+1</f>
        <v>2</v>
      </c>
      <c r="C10" s="6">
        <f>C9*1.1</f>
        <v>4.4</v>
      </c>
      <c r="D10" s="6"/>
      <c r="E10" s="6">
        <f>C10/8</f>
        <v>0.55</v>
      </c>
      <c r="F10" s="6">
        <f>C10/16*3</f>
        <v>0.8250000000000001</v>
      </c>
      <c r="G10" s="6">
        <f>C10/4</f>
        <v>1.1</v>
      </c>
      <c r="H10" s="6">
        <f>C10/8</f>
        <v>0.55</v>
      </c>
      <c r="I10" s="6">
        <f>C10/16*5</f>
        <v>1.375</v>
      </c>
      <c r="J10" s="9"/>
    </row>
    <row r="11" spans="2:10" ht="12.75">
      <c r="B11" s="4">
        <f aca="true" t="shared" si="0" ref="B11:B36">B10+1</f>
        <v>3</v>
      </c>
      <c r="C11" s="6">
        <f>C10*1.1</f>
        <v>4.840000000000001</v>
      </c>
      <c r="D11" s="6"/>
      <c r="E11" s="6">
        <f>C11/8</f>
        <v>0.6050000000000001</v>
      </c>
      <c r="F11" s="6">
        <f>C11/16*3</f>
        <v>0.9075000000000002</v>
      </c>
      <c r="G11" s="6">
        <f>C11/4</f>
        <v>1.2100000000000002</v>
      </c>
      <c r="H11" s="6">
        <f>C11/8</f>
        <v>0.6050000000000001</v>
      </c>
      <c r="I11" s="6">
        <f>C11/16*5</f>
        <v>1.5125000000000002</v>
      </c>
      <c r="J11" s="9"/>
    </row>
    <row r="12" spans="2:10" ht="12.75">
      <c r="B12" s="4">
        <f t="shared" si="0"/>
        <v>4</v>
      </c>
      <c r="C12" s="6">
        <f>C9/2</f>
        <v>2</v>
      </c>
      <c r="D12" s="6"/>
      <c r="E12" s="6">
        <f>C12/8</f>
        <v>0.25</v>
      </c>
      <c r="F12" s="6">
        <f>C12/16*3</f>
        <v>0.375</v>
      </c>
      <c r="G12" s="6">
        <f>C12/4</f>
        <v>0.5</v>
      </c>
      <c r="H12" s="6">
        <f>C12/8</f>
        <v>0.25</v>
      </c>
      <c r="I12" s="6">
        <f>C12/16*5</f>
        <v>0.625</v>
      </c>
      <c r="J12" s="9"/>
    </row>
    <row r="13" spans="2:9" ht="12.75">
      <c r="B13" s="4"/>
      <c r="C13" s="6"/>
      <c r="D13" s="6"/>
      <c r="E13" s="6"/>
      <c r="F13" s="6"/>
      <c r="G13" s="6"/>
      <c r="H13" s="6"/>
      <c r="I13" s="6"/>
    </row>
    <row r="14" spans="2:10" ht="12.75">
      <c r="B14" s="4">
        <f>B12+1</f>
        <v>5</v>
      </c>
      <c r="C14" s="6">
        <f>C11*1.1</f>
        <v>5.324000000000002</v>
      </c>
      <c r="D14" s="6"/>
      <c r="E14" s="6">
        <f>C14/8</f>
        <v>0.6655000000000002</v>
      </c>
      <c r="F14" s="6">
        <f>C14/16*3</f>
        <v>0.9982500000000003</v>
      </c>
      <c r="G14" s="6">
        <f>C14/4</f>
        <v>1.3310000000000004</v>
      </c>
      <c r="H14" s="6">
        <f>C14/8</f>
        <v>0.6655000000000002</v>
      </c>
      <c r="I14" s="6">
        <f>C14/16*5</f>
        <v>1.6637500000000005</v>
      </c>
      <c r="J14" s="1"/>
    </row>
    <row r="15" spans="2:10" ht="12.75">
      <c r="B15" s="4">
        <f t="shared" si="0"/>
        <v>6</v>
      </c>
      <c r="C15" s="6">
        <f>C14*1.1</f>
        <v>5.8564000000000025</v>
      </c>
      <c r="D15" s="6"/>
      <c r="E15" s="6">
        <f>C15/8</f>
        <v>0.7320500000000003</v>
      </c>
      <c r="F15" s="6">
        <f>C15/16*3</f>
        <v>1.0980750000000006</v>
      </c>
      <c r="G15" s="6">
        <f>C15/4</f>
        <v>1.4641000000000006</v>
      </c>
      <c r="H15" s="6">
        <f>C15/8</f>
        <v>0.7320500000000003</v>
      </c>
      <c r="I15" s="6">
        <f>C15/16*5</f>
        <v>1.8301250000000007</v>
      </c>
      <c r="J15" s="1"/>
    </row>
    <row r="16" spans="2:10" ht="12.75">
      <c r="B16" s="4">
        <f t="shared" si="0"/>
        <v>7</v>
      </c>
      <c r="C16" s="6">
        <f>C15*1.1</f>
        <v>6.442040000000003</v>
      </c>
      <c r="D16" s="6"/>
      <c r="E16" s="6">
        <f>C16/8</f>
        <v>0.8052550000000004</v>
      </c>
      <c r="F16" s="6">
        <f>C16/16*3</f>
        <v>1.2078825000000006</v>
      </c>
      <c r="G16" s="6">
        <f>C16/4</f>
        <v>1.6105100000000008</v>
      </c>
      <c r="H16" s="6">
        <f>C16/8</f>
        <v>0.8052550000000004</v>
      </c>
      <c r="I16" s="6">
        <f>C16/16*5</f>
        <v>2.013137500000001</v>
      </c>
      <c r="J16" s="1"/>
    </row>
    <row r="17" spans="2:10" ht="12.75">
      <c r="B17" s="4">
        <f t="shared" si="0"/>
        <v>8</v>
      </c>
      <c r="C17" s="6">
        <f>C14/2</f>
        <v>2.662000000000001</v>
      </c>
      <c r="D17" s="6"/>
      <c r="E17" s="6">
        <f>C17/8</f>
        <v>0.3327500000000001</v>
      </c>
      <c r="F17" s="6">
        <f>C17/16*3</f>
        <v>0.49912500000000015</v>
      </c>
      <c r="G17" s="6">
        <f>C17/4</f>
        <v>0.6655000000000002</v>
      </c>
      <c r="H17" s="6">
        <f>C17/8</f>
        <v>0.3327500000000001</v>
      </c>
      <c r="I17" s="6">
        <f>C17/16*5</f>
        <v>0.8318750000000003</v>
      </c>
      <c r="J17" s="1"/>
    </row>
    <row r="18" spans="2:10" ht="12.75">
      <c r="B18" s="4"/>
      <c r="C18" s="6"/>
      <c r="D18" s="6"/>
      <c r="E18" s="6"/>
      <c r="F18" s="6"/>
      <c r="G18" s="6"/>
      <c r="H18" s="6"/>
      <c r="I18" s="6"/>
      <c r="J18" s="1"/>
    </row>
    <row r="19" spans="2:9" ht="12.75">
      <c r="B19" s="4">
        <f>B17+1</f>
        <v>9</v>
      </c>
      <c r="C19" s="6">
        <f>C16*1.1</f>
        <v>7.086244000000004</v>
      </c>
      <c r="D19" s="6"/>
      <c r="E19" s="6">
        <f>C19/8</f>
        <v>0.8857805000000005</v>
      </c>
      <c r="F19" s="6">
        <f>C19/16*3</f>
        <v>1.3286707500000008</v>
      </c>
      <c r="G19" s="6">
        <f>C19/4</f>
        <v>1.771561000000001</v>
      </c>
      <c r="H19" s="6">
        <f>C19/8</f>
        <v>0.8857805000000005</v>
      </c>
      <c r="I19" s="6">
        <f>C19/16*5</f>
        <v>2.2144512500000015</v>
      </c>
    </row>
    <row r="20" spans="2:9" ht="12.75">
      <c r="B20" s="4">
        <f t="shared" si="0"/>
        <v>10</v>
      </c>
      <c r="C20" s="6">
        <f>C19*1.1</f>
        <v>7.794868400000006</v>
      </c>
      <c r="D20" s="6"/>
      <c r="E20" s="6">
        <f>C20/8</f>
        <v>0.9743585500000007</v>
      </c>
      <c r="F20" s="6">
        <f>C20/16*3</f>
        <v>1.461537825000001</v>
      </c>
      <c r="G20" s="6">
        <f>C20/4</f>
        <v>1.9487171000000014</v>
      </c>
      <c r="H20" s="6">
        <f>C20/8</f>
        <v>0.9743585500000007</v>
      </c>
      <c r="I20" s="6">
        <f>C20/16*5</f>
        <v>2.435896375000002</v>
      </c>
    </row>
    <row r="21" spans="2:9" ht="12.75">
      <c r="B21" s="4">
        <f t="shared" si="0"/>
        <v>11</v>
      </c>
      <c r="C21" s="6">
        <f>C20*1.1</f>
        <v>8.574355240000006</v>
      </c>
      <c r="D21" s="6"/>
      <c r="E21" s="6">
        <f>C21/8</f>
        <v>1.0717944050000008</v>
      </c>
      <c r="F21" s="6">
        <f>C21/16*3</f>
        <v>1.6076916075000012</v>
      </c>
      <c r="G21" s="6">
        <f>C21/4</f>
        <v>2.1435888100000016</v>
      </c>
      <c r="H21" s="6">
        <f>C21/8</f>
        <v>1.0717944050000008</v>
      </c>
      <c r="I21" s="6">
        <f>C21/16*5</f>
        <v>2.6794860125000017</v>
      </c>
    </row>
    <row r="22" spans="2:9" ht="12.75">
      <c r="B22" s="4">
        <f t="shared" si="0"/>
        <v>12</v>
      </c>
      <c r="C22" s="6">
        <f>C19/2</f>
        <v>3.543122000000002</v>
      </c>
      <c r="D22" s="6"/>
      <c r="E22" s="6">
        <f>C22/8</f>
        <v>0.44289025000000026</v>
      </c>
      <c r="F22" s="6">
        <f>C22/16*3</f>
        <v>0.6643353750000004</v>
      </c>
      <c r="G22" s="6">
        <f>C22/4</f>
        <v>0.8857805000000005</v>
      </c>
      <c r="H22" s="6">
        <f>C22/8</f>
        <v>0.44289025000000026</v>
      </c>
      <c r="I22" s="6">
        <f>C22/16*5</f>
        <v>1.1072256250000008</v>
      </c>
    </row>
    <row r="23" spans="2:9" ht="12.75">
      <c r="B23" s="4"/>
      <c r="C23" s="6"/>
      <c r="D23" s="6"/>
      <c r="E23" s="6"/>
      <c r="F23" s="6"/>
      <c r="G23" s="6"/>
      <c r="H23" s="6"/>
      <c r="I23" s="6"/>
    </row>
    <row r="24" spans="2:9" ht="12.75">
      <c r="B24" s="4">
        <f>B22+1</f>
        <v>13</v>
      </c>
      <c r="C24" s="6">
        <f>C21*1.1</f>
        <v>9.431790764000008</v>
      </c>
      <c r="D24" s="6"/>
      <c r="E24" s="6">
        <f>C24/8</f>
        <v>1.178973845500001</v>
      </c>
      <c r="F24" s="6">
        <f>C24/16*3</f>
        <v>1.7684607682500015</v>
      </c>
      <c r="G24" s="6">
        <f>C24/4</f>
        <v>2.357947691000002</v>
      </c>
      <c r="H24" s="6">
        <f>C24/8</f>
        <v>1.178973845500001</v>
      </c>
      <c r="I24" s="6">
        <f>C24/16*5</f>
        <v>2.9474346137500023</v>
      </c>
    </row>
    <row r="25" spans="2:9" ht="12.75">
      <c r="B25" s="4">
        <f t="shared" si="0"/>
        <v>14</v>
      </c>
      <c r="C25" s="6">
        <f>C24*1.1</f>
        <v>10.37496984040001</v>
      </c>
      <c r="D25" s="6"/>
      <c r="E25" s="6">
        <f>C25/8</f>
        <v>1.2968712300500012</v>
      </c>
      <c r="F25" s="6">
        <f>C25/16*3</f>
        <v>1.9453068450750017</v>
      </c>
      <c r="G25" s="6">
        <f>C25/4</f>
        <v>2.5937424601000023</v>
      </c>
      <c r="H25" s="6">
        <f>C25/8</f>
        <v>1.2968712300500012</v>
      </c>
      <c r="I25" s="6">
        <f>C25/16*5</f>
        <v>3.242178075125003</v>
      </c>
    </row>
    <row r="26" spans="2:9" ht="12.75">
      <c r="B26" s="4">
        <f t="shared" si="0"/>
        <v>15</v>
      </c>
      <c r="C26" s="6">
        <f>C25*1.1</f>
        <v>11.412466824440012</v>
      </c>
      <c r="D26" s="6"/>
      <c r="E26" s="6">
        <f>C26/8</f>
        <v>1.4265583530550014</v>
      </c>
      <c r="F26" s="6">
        <f>C26/16*3</f>
        <v>2.1398375295825023</v>
      </c>
      <c r="G26" s="6">
        <f>C26/4</f>
        <v>2.853116706110003</v>
      </c>
      <c r="H26" s="6">
        <f>C26/8</f>
        <v>1.4265583530550014</v>
      </c>
      <c r="I26" s="6">
        <f>C26/16*5</f>
        <v>3.5663958826375035</v>
      </c>
    </row>
    <row r="27" spans="2:9" ht="12.75">
      <c r="B27" s="4">
        <f t="shared" si="0"/>
        <v>16</v>
      </c>
      <c r="C27" s="6">
        <f>C24/2</f>
        <v>4.715895382000004</v>
      </c>
      <c r="D27" s="6"/>
      <c r="E27" s="6">
        <f>C27/8</f>
        <v>0.5894869227500005</v>
      </c>
      <c r="F27" s="6">
        <f>C27/16*3</f>
        <v>0.8842303841250008</v>
      </c>
      <c r="G27" s="6">
        <f>C27/4</f>
        <v>1.178973845500001</v>
      </c>
      <c r="H27" s="6">
        <f>C27/8</f>
        <v>0.5894869227500005</v>
      </c>
      <c r="I27" s="6">
        <f>C27/16*5</f>
        <v>1.4737173068750011</v>
      </c>
    </row>
    <row r="28" spans="2:9" ht="12.75">
      <c r="B28" s="4"/>
      <c r="C28" s="6"/>
      <c r="D28" s="6"/>
      <c r="E28" s="6"/>
      <c r="F28" s="6"/>
      <c r="G28" s="6"/>
      <c r="H28" s="6"/>
      <c r="I28" s="6"/>
    </row>
    <row r="29" spans="2:10" ht="12.75">
      <c r="B29" s="4">
        <f>B27+1</f>
        <v>17</v>
      </c>
      <c r="C29" s="6">
        <f>C26*1.1</f>
        <v>12.553713506884014</v>
      </c>
      <c r="D29" s="6"/>
      <c r="E29" s="6">
        <f>C29/8</f>
        <v>1.5692141883605017</v>
      </c>
      <c r="F29" s="6">
        <f>C29/16*3</f>
        <v>2.3538212825407525</v>
      </c>
      <c r="G29" s="6">
        <f>C29/4</f>
        <v>3.1384283767210035</v>
      </c>
      <c r="H29" s="6">
        <f>C29/8</f>
        <v>1.5692141883605017</v>
      </c>
      <c r="I29" s="6">
        <f>C29/16*5</f>
        <v>3.9230354709012545</v>
      </c>
      <c r="J29" s="10"/>
    </row>
    <row r="30" spans="2:10" ht="12.75">
      <c r="B30" s="4">
        <f t="shared" si="0"/>
        <v>18</v>
      </c>
      <c r="C30" s="6">
        <f>C29*1.1</f>
        <v>13.809084857572417</v>
      </c>
      <c r="D30" s="6"/>
      <c r="E30" s="6">
        <f>C30/8</f>
        <v>1.7261356071965521</v>
      </c>
      <c r="F30" s="6">
        <f>C30/16*3</f>
        <v>2.5892034107948283</v>
      </c>
      <c r="G30" s="6">
        <f>C30/4</f>
        <v>3.4522712143931042</v>
      </c>
      <c r="H30" s="6">
        <f>C30/8</f>
        <v>1.7261356071965521</v>
      </c>
      <c r="I30" s="6">
        <f>C30/16*5</f>
        <v>4.315339017991381</v>
      </c>
      <c r="J30" s="10"/>
    </row>
    <row r="31" spans="2:10" ht="12.75">
      <c r="B31" s="4">
        <f t="shared" si="0"/>
        <v>19</v>
      </c>
      <c r="C31" s="6">
        <f>C30*1.1</f>
        <v>15.18999334332966</v>
      </c>
      <c r="D31" s="6"/>
      <c r="E31" s="6">
        <f>C31/8</f>
        <v>1.8987491679162074</v>
      </c>
      <c r="F31" s="6">
        <f>C31/16*3</f>
        <v>2.848123751874311</v>
      </c>
      <c r="G31" s="6">
        <f>C31/4</f>
        <v>3.797498335832415</v>
      </c>
      <c r="H31" s="6">
        <f>C31/8</f>
        <v>1.8987491679162074</v>
      </c>
      <c r="I31" s="6">
        <f>C31/16*5</f>
        <v>4.746872919790518</v>
      </c>
      <c r="J31" s="10"/>
    </row>
    <row r="32" spans="2:10" ht="12.75">
      <c r="B32" s="4">
        <f t="shared" si="0"/>
        <v>20</v>
      </c>
      <c r="C32" s="6">
        <f>C29/2</f>
        <v>6.276856753442007</v>
      </c>
      <c r="D32" s="6"/>
      <c r="E32" s="6">
        <f>C32/8</f>
        <v>0.7846070941802509</v>
      </c>
      <c r="F32" s="6">
        <f>C32/16*3</f>
        <v>1.1769106412703763</v>
      </c>
      <c r="G32" s="6">
        <f>C32/4</f>
        <v>1.5692141883605017</v>
      </c>
      <c r="H32" s="6">
        <f>C32/8</f>
        <v>0.7846070941802509</v>
      </c>
      <c r="I32" s="6">
        <f>C32/16*5</f>
        <v>1.9615177354506272</v>
      </c>
      <c r="J32" s="10"/>
    </row>
    <row r="33" spans="2:9" ht="12.75">
      <c r="B33" s="4"/>
      <c r="C33" s="6"/>
      <c r="D33" s="6"/>
      <c r="E33" s="6"/>
      <c r="F33" s="6"/>
      <c r="G33" s="6"/>
      <c r="H33" s="6"/>
      <c r="I33" s="6"/>
    </row>
    <row r="34" spans="2:10" ht="12.75">
      <c r="B34" s="4">
        <f>B32+1</f>
        <v>21</v>
      </c>
      <c r="C34" s="6">
        <f>C31*1.1</f>
        <v>16.708992677662625</v>
      </c>
      <c r="D34" s="6"/>
      <c r="E34" s="6">
        <f>C34/8</f>
        <v>2.088624084707828</v>
      </c>
      <c r="F34" s="6">
        <f>C34/16*3</f>
        <v>3.1329361270617424</v>
      </c>
      <c r="G34" s="6">
        <f>C34/4</f>
        <v>4.177248169415656</v>
      </c>
      <c r="H34" s="6">
        <f>C34/8</f>
        <v>2.088624084707828</v>
      </c>
      <c r="I34" s="6">
        <f>C34/16*5</f>
        <v>5.22156021176957</v>
      </c>
      <c r="J34" s="10"/>
    </row>
    <row r="35" spans="2:10" ht="12.75">
      <c r="B35" s="4">
        <f t="shared" si="0"/>
        <v>22</v>
      </c>
      <c r="C35" s="6">
        <f>C34*1.1</f>
        <v>18.379891945428888</v>
      </c>
      <c r="D35" s="6"/>
      <c r="E35" s="6">
        <f>C35/8</f>
        <v>2.297486493178611</v>
      </c>
      <c r="F35" s="6">
        <f>C35/16*3</f>
        <v>3.4462297397679165</v>
      </c>
      <c r="G35" s="6">
        <f>C35/4</f>
        <v>4.594972986357222</v>
      </c>
      <c r="H35" s="6">
        <f>C35/8</f>
        <v>2.297486493178611</v>
      </c>
      <c r="I35" s="6">
        <f>C35/16*5</f>
        <v>5.743716232946527</v>
      </c>
      <c r="J35" s="10"/>
    </row>
    <row r="36" spans="2:10" ht="12.75">
      <c r="B36" s="4">
        <f t="shared" si="0"/>
        <v>23</v>
      </c>
      <c r="C36" s="6">
        <f>C35*1.1</f>
        <v>20.217881139971777</v>
      </c>
      <c r="D36" s="6"/>
      <c r="E36" s="6">
        <f>C36/8</f>
        <v>2.527235142496472</v>
      </c>
      <c r="F36" s="6">
        <f>C36/16*3</f>
        <v>3.790852713744708</v>
      </c>
      <c r="G36" s="6">
        <f>C36/4</f>
        <v>5.054470284992944</v>
      </c>
      <c r="H36" s="6">
        <f>C36/8</f>
        <v>2.527235142496472</v>
      </c>
      <c r="I36" s="6">
        <f>C36/16*5</f>
        <v>6.31808785624118</v>
      </c>
      <c r="J36" s="10"/>
    </row>
    <row r="37" spans="2:10" ht="12.75">
      <c r="B37" s="4">
        <v>24</v>
      </c>
      <c r="C37" s="6">
        <f>C34/2</f>
        <v>8.354496338831312</v>
      </c>
      <c r="D37" s="6"/>
      <c r="E37" s="6">
        <f>C37/8</f>
        <v>1.044312042353914</v>
      </c>
      <c r="F37" s="6">
        <f>C37/16*3</f>
        <v>1.5664680635308712</v>
      </c>
      <c r="G37" s="6">
        <f>C37/4</f>
        <v>2.088624084707828</v>
      </c>
      <c r="H37" s="6">
        <f>C37/8</f>
        <v>1.044312042353914</v>
      </c>
      <c r="I37" s="6">
        <f>C37/16*5</f>
        <v>2.610780105884785</v>
      </c>
      <c r="J37" s="10"/>
    </row>
    <row r="38" spans="2:5" ht="12.75">
      <c r="B38" s="4"/>
      <c r="E38" s="4"/>
    </row>
    <row r="40" spans="2:8" ht="15">
      <c r="B40" s="15" t="s">
        <v>11</v>
      </c>
      <c r="C40" s="15"/>
      <c r="D40" s="15"/>
      <c r="E40" s="15"/>
      <c r="F40" s="15"/>
      <c r="G40" s="15"/>
      <c r="H40" s="15"/>
    </row>
  </sheetData>
  <sheetProtection password="CA77" sheet="1" objects="1" scenarios="1" selectLockedCells="1"/>
  <mergeCells count="3">
    <mergeCell ref="B3:I3"/>
    <mergeCell ref="B4:I4"/>
    <mergeCell ref="B40:H40"/>
  </mergeCells>
  <hyperlinks>
    <hyperlink ref="B40" r:id="rId1" display="For more details on this topic please select this link"/>
    <hyperlink ref="B40:H40" r:id="rId2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4"/>
  <headerFooter alignWithMargins="0">
    <oddFooter>&amp;L© Sports Coach 2001                                   &amp;CPage &amp;P&amp;RVersion 1.0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2001-06-24T15:19:54Z</cp:lastPrinted>
  <dcterms:created xsi:type="dcterms:W3CDTF">1997-02-23T13:51:02Z</dcterms:created>
  <dcterms:modified xsi:type="dcterms:W3CDTF">2009-01-16T16:28:17Z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